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Y\Documents\TRANSPARENCIA CONAC 3ER TRIMESTRE\"/>
    </mc:Choice>
  </mc:AlternateContent>
  <xr:revisionPtr revIDLastSave="0" documentId="8_{CC169632-E45B-4C4B-B54F-A9A64AA551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39" i="1"/>
  <c r="M6" i="1"/>
  <c r="M39" i="1"/>
  <c r="L6" i="1"/>
  <c r="L39" i="1"/>
  <c r="K6" i="1"/>
  <c r="K39" i="1"/>
  <c r="J6" i="1"/>
  <c r="J39" i="1"/>
  <c r="I6" i="1"/>
  <c r="I39" i="1"/>
  <c r="H6" i="1"/>
  <c r="H39" i="1"/>
  <c r="G6" i="1"/>
  <c r="G39" i="1"/>
  <c r="F6" i="1"/>
  <c r="F39" i="1"/>
  <c r="E6" i="1"/>
  <c r="E39" i="1"/>
  <c r="D6" i="1"/>
  <c r="D39" i="1"/>
  <c r="C6" i="1"/>
  <c r="C39" i="1"/>
  <c r="B6" i="1"/>
  <c r="B39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7" i="1"/>
  <c r="M7" i="1"/>
  <c r="L7" i="1"/>
  <c r="K7" i="1"/>
  <c r="J7" i="1"/>
  <c r="I7" i="1"/>
  <c r="H7" i="1"/>
  <c r="G7" i="1"/>
  <c r="F7" i="1"/>
  <c r="E7" i="1"/>
  <c r="D7" i="1"/>
  <c r="C7" i="1"/>
  <c r="B7" i="1"/>
  <c r="B8" i="1"/>
  <c r="B9" i="1"/>
  <c r="B10" i="1"/>
  <c r="B11" i="1"/>
  <c r="B13" i="1"/>
  <c r="B14" i="1"/>
  <c r="B15" i="1"/>
  <c r="B16" i="1"/>
  <c r="B17" i="1"/>
  <c r="B18" i="1"/>
  <c r="B19" i="1"/>
  <c r="B21" i="1"/>
  <c r="B22" i="1"/>
  <c r="B23" i="1"/>
  <c r="B24" i="1"/>
  <c r="B25" i="1"/>
  <c r="B26" i="1"/>
  <c r="B27" i="1"/>
  <c r="B28" i="1"/>
  <c r="B29" i="1"/>
  <c r="B31" i="1"/>
  <c r="B33" i="1"/>
  <c r="B34" i="1"/>
  <c r="B35" i="1"/>
  <c r="B36" i="1"/>
  <c r="B38" i="1"/>
  <c r="B40" i="1"/>
  <c r="B41" i="1"/>
</calcChain>
</file>

<file path=xl/sharedStrings.xml><?xml version="1.0" encoding="utf-8"?>
<sst xmlns="http://schemas.openxmlformats.org/spreadsheetml/2006/main" count="285" uniqueCount="161">
  <si>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</si>
  <si>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</si>
  <si>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</si>
  <si>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</si>
  <si>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</si>
  <si>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</si>
  <si>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</si>
  <si>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</si>
  <si>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</si>
  <si>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</si>
  <si>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</si>
  <si>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</si>
  <si>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</si>
  <si>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</si>
  <si>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</si>
  <si>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</si>
  <si>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</si>
  <si>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</si>
  <si>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</si>
  <si>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</si>
  <si>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</si>
  <si>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</si>
  <si>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</si>
  <si>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</si>
  <si>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</si>
  <si>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</si>
  <si>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</si>
  <si>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</si>
  <si>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</si>
  <si>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</si>
  <si>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</si>
  <si>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</si>
  <si>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</si>
  <si>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</si>
  <si>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</si>
  <si>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</si>
  <si>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</si>
  <si>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</si>
  <si>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</si>
  <si>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</si>
  <si>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</si>
  <si>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</si>
  <si>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</si>
  <si>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</si>
  <si>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</si>
  <si>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</si>
  <si>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</si>
  <si>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</si>
  <si>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</si>
  <si>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</si>
  <si>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</si>
  <si>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</si>
  <si>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</si>
  <si>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</si>
  <si>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</si>
  <si>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</si>
  <si>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</si>
  <si>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</si>
  <si>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</si>
  <si>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</si>
  <si>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</si>
  <si>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</si>
  <si>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</si>
  <si>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</si>
  <si>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</si>
  <si>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</si>
  <si>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</si>
  <si>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</si>
  <si>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</si>
  <si>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</si>
  <si>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</si>
  <si>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</si>
  <si>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</si>
  <si>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</si>
  <si>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</si>
  <si>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</si>
  <si>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</si>
  <si>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</si>
  <si>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</si>
  <si>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</si>
  <si>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</si>
  <si>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</si>
  <si>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</si>
  <si>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</si>
  <si>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</si>
  <si>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</si>
  <si>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</si>
  <si>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</si>
  <si>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</si>
  <si>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</si>
  <si>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</si>
  <si>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</si>
  <si>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</si>
  <si>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</si>
  <si>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</si>
  <si>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</si>
  <si>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</si>
  <si>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</si>
  <si>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</si>
  <si>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</si>
  <si>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</si>
  <si>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</si>
  <si>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</si>
  <si>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</si>
  <si>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</si>
  <si>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</si>
  <si>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</si>
  <si>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</si>
  <si>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</si>
  <si>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</si>
  <si>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</si>
  <si>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</si>
  <si>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</si>
  <si>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</si>
  <si>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</si>
  <si>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</si>
  <si>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</si>
  <si>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</si>
  <si>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</si>
  <si>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</si>
  <si>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</si>
  <si>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NOR_01_14_005</t>
  </si>
  <si>
    <t>Municipio de Juarez, N.L.</t>
  </si>
  <si>
    <t>Presupuesto de Egresos para el Ejercicio Fiscal 2022</t>
  </si>
  <si>
    <t>Elaborado el 16 de Noviembre del 2022</t>
  </si>
  <si>
    <t xml:space="preserve">T O T A L                                                                       </t>
  </si>
  <si>
    <t xml:space="preserve">1000 SERVICIOS PERSONALES                                                       </t>
  </si>
  <si>
    <t xml:space="preserve">           1100 REMUNERACIONES AL PERSONAL DE CARACTER PERMANENTE               </t>
  </si>
  <si>
    <t xml:space="preserve">           1300 REMUNERACIONES ADICIONALES Y ESPECIALES                         </t>
  </si>
  <si>
    <t xml:space="preserve">           1500 OTRAS PRESTACIONES SOCIALES Y ECONOMICAS                        </t>
  </si>
  <si>
    <t xml:space="preserve">           1800 IMPUESTOS SOBRE NOMINAS Y OTROS QUE SE DERIVEN DE UNA RELACION L</t>
  </si>
  <si>
    <t xml:space="preserve">2000 MATERIALES Y SUMINISTROS                                                   </t>
  </si>
  <si>
    <t xml:space="preserve">           2100 MATERIALES DE ADMINISTRACIÓN, EMISIÓN DE DOCUMENTOS Y ARTÍCULOS </t>
  </si>
  <si>
    <t xml:space="preserve">           2200 ALIMENTOS Y UTENSILIOS                                          </t>
  </si>
  <si>
    <t xml:space="preserve">           2400 MATERIALES Y ARTICULOS DE CONSTRUCCION Y DE REPARACION          </t>
  </si>
  <si>
    <t xml:space="preserve">           2500 PRODUCTOS QUIMICOS, FARMACEUTICOS Y DE LABORATORIO              </t>
  </si>
  <si>
    <t xml:space="preserve">           2600 COMBUSTIBLES, LUBRICANTES Y ADITIVOS                            </t>
  </si>
  <si>
    <t xml:space="preserve">           2700 VESTUARIO, BLANCOS, PRENDAS DE PROTECCION Y ARTICULOS DEPORTIVOS</t>
  </si>
  <si>
    <t xml:space="preserve">           2900 HERRAMIENTAS, REFACCIONES Y ACCESORIOS MENORES                  </t>
  </si>
  <si>
    <t xml:space="preserve">3000 SERVICIOS GENERALES                                                        </t>
  </si>
  <si>
    <t xml:space="preserve">           3100 SERVICIOS BASICOS                                               </t>
  </si>
  <si>
    <t xml:space="preserve">           3200 SERVICIOS DE ARRENDAMIENTO                                      </t>
  </si>
  <si>
    <t xml:space="preserve">           3300 SERVICIOS PROFESIONALES, CIENTÍFICOS, TÉCNICOS Y OTROS SERVICIOS</t>
  </si>
  <si>
    <t xml:space="preserve">           3400 SERVICIOS FINANCIEROS, BANCARIOS Y COMERCIALES                  </t>
  </si>
  <si>
    <t xml:space="preserve">           3500 SERVICIOS DE INSTALACION, REPARACION, MANTENIMIENTO Y CONSERVACI</t>
  </si>
  <si>
    <t xml:space="preserve">           3600 SERVICIOS DE COMUNICACIÓN SOCIAL Y PUBLICIDAD                   </t>
  </si>
  <si>
    <t xml:space="preserve">           3700 SERVICIOS DE TRASLADO Y VIÁTICOS                                </t>
  </si>
  <si>
    <t xml:space="preserve">           3800 SERVICIOS OFICIALES                                             </t>
  </si>
  <si>
    <t xml:space="preserve">           3900 OTROS SERVICIOS GENERALES                                       </t>
  </si>
  <si>
    <t xml:space="preserve">4000 TRANSFERENCIAS, ASIGNACIONES, SUBSIDIOS Y OTRAS AYUDAS                     </t>
  </si>
  <si>
    <t xml:space="preserve">           4400 AYUDAS SOCIALES                                                 </t>
  </si>
  <si>
    <t xml:space="preserve">5000 BIENES MUEBLES, INMUEBLES E INTANGIBLES                                    </t>
  </si>
  <si>
    <t xml:space="preserve">           5100 MOBILIARIO Y EQUIPO DE ADMINISTRACIÓN                           </t>
  </si>
  <si>
    <t xml:space="preserve">           5400 VEHICULOS Y EQUIPO DE TRANSPORTE                                </t>
  </si>
  <si>
    <t xml:space="preserve">           5600 MAQUINARIA, OTROS EQUIPOS Y HERRAMIENTAS                        </t>
  </si>
  <si>
    <t xml:space="preserve">           5900 ACTIVOS INTANGIBLES                                             </t>
  </si>
  <si>
    <t xml:space="preserve">6000 INVERSION PÚBLICA                                                          </t>
  </si>
  <si>
    <t xml:space="preserve">           6100 OBRA PÚBLICA EN BIENES DE DOMINIO PÚBLICO                       </t>
  </si>
  <si>
    <t xml:space="preserve">9000 DEUDA PÚBLICA                                                              </t>
  </si>
  <si>
    <t xml:space="preserve">           9100 AMORTIZACION DE LA DEUDA PÚBLICA                                </t>
  </si>
  <si>
    <t xml:space="preserve">      9200 INTERESES DE LA DEUDA PÚBLICA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</si>
</sst>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indexed="64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3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0" fontId="31" fillId="0" borderId="0" xfId="0" applyFont="1"/>
    <xf numFmtId="164" fontId="31" fillId="0" borderId="0" xfId="0" applyNumberFormat="1" applyFont="1"/>
    <xf numFmtId="0" fontId="32" fillId="0" borderId="0" xfId="60" applyFont="1" applyAlignment="1">
      <alignment horizontal="centerContinuous" vertical="center"/>
    </xf>
    <xf numFmtId="0" fontId="29" fillId="0" borderId="0" xfId="60" applyFont="1" applyAlignment="1">
      <alignment horizontal="centerContinuous" vertical="center"/>
    </xf>
    <xf numFmtId="0" fontId="26" fillId="0" borderId="0" xfId="60" applyFont="1" applyAlignment="1">
      <alignment horizontal="centerContinuous" vertical="center"/>
    </xf>
    <xf numFmtId="0" fontId="31" fillId="0" borderId="13" xfId="0" applyFont="1" applyBorder="1"/>
    <xf numFmtId="164" fontId="31" fillId="0" borderId="13" xfId="0" applyNumberFormat="1" applyFont="1" applyBorder="1"/>
    <xf numFmtId="0" fontId="30" fillId="0" borderId="15" xfId="57" applyFont="1" applyBorder="1" applyAlignment="1">
      <alignment horizontal="left" vertical="center" wrapText="1"/>
    </xf>
    <xf numFmtId="164" fontId="33" fillId="26" borderId="16" xfId="57" applyNumberFormat="1" applyFont="1" applyFill="1" applyBorder="1" applyAlignment="1">
      <alignment horizontal="center" vertical="center" wrapText="1"/>
    </xf>
    <xf numFmtId="0" fontId="34" fillId="27" borderId="17" xfId="0" applyFont="1" applyFill="1" applyBorder="1"/>
    <xf numFmtId="164" fontId="34" fillId="27" borderId="17" xfId="0" applyNumberFormat="1" applyFont="1" applyFill="1" applyBorder="1"/>
    <xf numFmtId="0" fontId="31" fillId="0" borderId="18" xfId="0" applyFont="1" applyBorder="1"/>
    <xf numFmtId="164" fontId="31" fillId="0" borderId="18" xfId="0" applyNumberFormat="1" applyFont="1" applyBorder="1"/>
    <xf numFmtId="0" fontId="31" fillId="0" borderId="14" xfId="0" applyFont="1" applyBorder="1"/>
    <xf numFmtId="164" fontId="31" fillId="0" borderId="14" xfId="0" applyNumberFormat="1" applyFont="1" applyBorder="1"/>
  </cellXfs>
  <cellStyles count="63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60" xr:uid="{00000000-0005-0000-0000-00000D000000}"/>
    <cellStyle name="Normal 4" xfId="62" xr:uid="{00000000-0005-0000-0000-00000E000000}"/>
    <cellStyle name="Normal 7" xfId="61" xr:uid="{00000000-0005-0000-0000-00000F000000}"/>
    <cellStyle name="Notas" xfId="14" builtinId="10" customBuiltin="1"/>
    <cellStyle name="Salida" xfId="9" builtinId="21" customBuiltin="1"/>
    <cellStyle name="SAPBEXaggData" xfId="17" xr:uid="{00000000-0005-0000-0000-000012000000}"/>
    <cellStyle name="SAPBEXaggDataEmph" xfId="18" xr:uid="{00000000-0005-0000-0000-000013000000}"/>
    <cellStyle name="SAPBEXaggItem" xfId="19" xr:uid="{00000000-0005-0000-0000-000014000000}"/>
    <cellStyle name="SAPBEXaggItemX" xfId="20" xr:uid="{00000000-0005-0000-0000-000015000000}"/>
    <cellStyle name="SAPBEXchaText" xfId="21" xr:uid="{00000000-0005-0000-0000-000016000000}"/>
    <cellStyle name="SAPBEXexcBad7" xfId="22" xr:uid="{00000000-0005-0000-0000-000017000000}"/>
    <cellStyle name="SAPBEXexcBad8" xfId="23" xr:uid="{00000000-0005-0000-0000-000018000000}"/>
    <cellStyle name="SAPBEXexcBad9" xfId="24" xr:uid="{00000000-0005-0000-0000-000019000000}"/>
    <cellStyle name="SAPBEXexcCritical4" xfId="25" xr:uid="{00000000-0005-0000-0000-00001A000000}"/>
    <cellStyle name="SAPBEXexcCritical5" xfId="26" xr:uid="{00000000-0005-0000-0000-00001B000000}"/>
    <cellStyle name="SAPBEXexcCritical6" xfId="27" xr:uid="{00000000-0005-0000-0000-00001C000000}"/>
    <cellStyle name="SAPBEXexcGood1" xfId="28" xr:uid="{00000000-0005-0000-0000-00001D000000}"/>
    <cellStyle name="SAPBEXexcGood2" xfId="29" xr:uid="{00000000-0005-0000-0000-00001E000000}"/>
    <cellStyle name="SAPBEXexcGood3" xfId="30" xr:uid="{00000000-0005-0000-0000-00001F000000}"/>
    <cellStyle name="SAPBEXfilterDrill" xfId="31" xr:uid="{00000000-0005-0000-0000-000020000000}"/>
    <cellStyle name="SAPBEXfilterItem" xfId="32" xr:uid="{00000000-0005-0000-0000-000021000000}"/>
    <cellStyle name="SAPBEXfilterText" xfId="33" xr:uid="{00000000-0005-0000-0000-000022000000}"/>
    <cellStyle name="SAPBEXformats" xfId="34" xr:uid="{00000000-0005-0000-0000-000023000000}"/>
    <cellStyle name="SAPBEXheaderItem" xfId="35" xr:uid="{00000000-0005-0000-0000-000024000000}"/>
    <cellStyle name="SAPBEXheaderText" xfId="36" xr:uid="{00000000-0005-0000-0000-000025000000}"/>
    <cellStyle name="SAPBEXHLevel0" xfId="37" xr:uid="{00000000-0005-0000-0000-000026000000}"/>
    <cellStyle name="SAPBEXHLevel0X" xfId="38" xr:uid="{00000000-0005-0000-0000-000027000000}"/>
    <cellStyle name="SAPBEXHLevel1" xfId="39" xr:uid="{00000000-0005-0000-0000-000028000000}"/>
    <cellStyle name="SAPBEXHLevel1X" xfId="40" xr:uid="{00000000-0005-0000-0000-000029000000}"/>
    <cellStyle name="SAPBEXHLevel2" xfId="41" xr:uid="{00000000-0005-0000-0000-00002A000000}"/>
    <cellStyle name="SAPBEXHLevel2X" xfId="42" xr:uid="{00000000-0005-0000-0000-00002B000000}"/>
    <cellStyle name="SAPBEXHLevel3" xfId="43" xr:uid="{00000000-0005-0000-0000-00002C000000}"/>
    <cellStyle name="SAPBEXHLevel3X" xfId="44" xr:uid="{00000000-0005-0000-0000-00002D000000}"/>
    <cellStyle name="SAPBEXinputData" xfId="45" xr:uid="{00000000-0005-0000-0000-00002E000000}"/>
    <cellStyle name="SAPBEXresData" xfId="46" xr:uid="{00000000-0005-0000-0000-00002F000000}"/>
    <cellStyle name="SAPBEXresDataEmph" xfId="47" xr:uid="{00000000-0005-0000-0000-000030000000}"/>
    <cellStyle name="SAPBEXresItem" xfId="48" xr:uid="{00000000-0005-0000-0000-000031000000}"/>
    <cellStyle name="SAPBEXresItemX" xfId="49" xr:uid="{00000000-0005-0000-0000-000032000000}"/>
    <cellStyle name="SAPBEXstdData" xfId="50" xr:uid="{00000000-0005-0000-0000-000033000000}"/>
    <cellStyle name="SAPBEXstdDataEmph" xfId="51" xr:uid="{00000000-0005-0000-0000-000034000000}"/>
    <cellStyle name="SAPBEXstdItem" xfId="52" xr:uid="{00000000-0005-0000-0000-000035000000}"/>
    <cellStyle name="SAPBEXstdItemX" xfId="53" xr:uid="{00000000-0005-0000-0000-000036000000}"/>
    <cellStyle name="SAPBEXtitle" xfId="54" xr:uid="{00000000-0005-0000-0000-000037000000}"/>
    <cellStyle name="SAPBEXundefined" xfId="55" xr:uid="{00000000-0005-0000-0000-000038000000}"/>
    <cellStyle name="Sheet Title" xfId="56" xr:uid="{00000000-0005-0000-0000-000039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Juarez\Imagenes\Logo.jpg" TargetMode="External"/><Relationship Id="rId2" Type="http://schemas.openxmlformats.org/officeDocument/2006/relationships/image" Target="file:///c:\sim\Juarez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603536</xdr:colOff>
      <xdr:row>3</xdr:row>
      <xdr:rowOff>130175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37EE42-BB30-7965-CBE4-0B031B656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603535" cy="7493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690385</xdr:colOff>
      <xdr:row>2</xdr:row>
      <xdr:rowOff>113030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D92B22F-67E6-7493-D6AF-F731C2CB4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5287625" y="0"/>
          <a:ext cx="1671460" cy="570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showGridLines="0" tabSelected="1" zoomScale="85" zoomScaleNormal="85" workbookViewId="0">
      <pane ySplit="5" topLeftCell="A6" activePane="bottomLeft" state="frozen"/>
      <selection activeCell="A2" sqref="A2"/>
      <selection pane="bottomLeft" activeCell="A6" sqref="A6"/>
    </sheetView>
  </sheetViews>
  <sheetFormatPr baseColWidth="10" defaultRowHeight="12.75" x14ac:dyDescent="0.2"/>
  <cols>
    <col min="1" max="1" width="50.7109375" style="8" customWidth="1"/>
    <col min="2" max="2" width="16.7109375" style="9" customWidth="1"/>
    <col min="3" max="14" width="14.7109375" style="9" customWidth="1"/>
    <col min="15" max="16384" width="11.42578125" style="7"/>
  </cols>
  <sheetData>
    <row r="1" spans="1:14" ht="20.25" x14ac:dyDescent="0.2">
      <c r="A1" s="10" t="s">
        <v>122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x14ac:dyDescent="0.2">
      <c r="A2" s="11" t="s">
        <v>123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">
      <c r="A3" s="12" t="s">
        <v>124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">
      <c r="A5" s="15" t="s">
        <v>121</v>
      </c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</row>
    <row r="6" spans="1:14" x14ac:dyDescent="0.2">
      <c r="A6" s="17" t="s">
        <v>125</v>
      </c>
      <c r="B6" s="18">
        <f>SUM(+B7+B12+B20+B30+B32+B37+B39)</f>
        <v>1024759551.0500001</v>
      </c>
      <c r="C6" s="18">
        <f>SUM(+C7+C12+C20+C30+C32+C37+C39)</f>
        <v>88010896.49000001</v>
      </c>
      <c r="D6" s="18">
        <f>SUM(+D7+D12+D20+D30+D32+D37+D39)</f>
        <v>91075718.710000008</v>
      </c>
      <c r="E6" s="18">
        <f>SUM(+E7+E12+E20+E30+E32+E37+E39)</f>
        <v>96038240.519999996</v>
      </c>
      <c r="F6" s="18">
        <f>SUM(+F7+F12+F20+F30+F32+F37+F39)</f>
        <v>76220128.170000002</v>
      </c>
      <c r="G6" s="18">
        <f>SUM(+G7+G12+G20+G30+G32+G37+G39)</f>
        <v>74592735.879999995</v>
      </c>
      <c r="H6" s="18">
        <f>SUM(+H7+H12+H20+H30+H32+H37+H39)</f>
        <v>85912964.229999989</v>
      </c>
      <c r="I6" s="18">
        <f>SUM(+I7+I12+I20+I30+I32+I37+I39)</f>
        <v>78366173.370000005</v>
      </c>
      <c r="J6" s="18">
        <f>SUM(+J7+J12+J20+J30+J32+J37+J39)</f>
        <v>85601957.25999999</v>
      </c>
      <c r="K6" s="18">
        <f>SUM(+K7+K12+K20+K30+K32+K37+K39)</f>
        <v>71976798.390000001</v>
      </c>
      <c r="L6" s="18">
        <f>SUM(+L7+L12+L20+L30+L32+L37+L39)</f>
        <v>72527519.520000011</v>
      </c>
      <c r="M6" s="18">
        <f>SUM(+M7+M12+M20+M30+M32+M37+M39)</f>
        <v>71528522.409999996</v>
      </c>
      <c r="N6" s="18">
        <f>SUM(+N7+N12+N20+N30+N32+N37+N39)</f>
        <v>132907896.10000001</v>
      </c>
    </row>
    <row r="7" spans="1:14" x14ac:dyDescent="0.2">
      <c r="A7" s="17" t="s">
        <v>126</v>
      </c>
      <c r="B7" s="18">
        <f>SUM(+B8+B9+B10+B11)</f>
        <v>479542620.15000004</v>
      </c>
      <c r="C7" s="18">
        <f>SUM(+C8+C9+C10+C11)</f>
        <v>34289283.010000005</v>
      </c>
      <c r="D7" s="18">
        <f>SUM(+D8+D9+D10+D11)</f>
        <v>34729243.369999997</v>
      </c>
      <c r="E7" s="18">
        <f>SUM(+E8+E9+E10+E11)</f>
        <v>36540066.93</v>
      </c>
      <c r="F7" s="18">
        <f>SUM(+F8+F9+F10+F11)</f>
        <v>34397548.049999997</v>
      </c>
      <c r="G7" s="18">
        <f>SUM(+G8+G9+G10+G11)</f>
        <v>34393362.549999997</v>
      </c>
      <c r="H7" s="18">
        <f>SUM(+H8+H9+H10+H11)</f>
        <v>34597327.82</v>
      </c>
      <c r="I7" s="18">
        <f>SUM(+I8+I9+I10+I11)</f>
        <v>34758795.93</v>
      </c>
      <c r="J7" s="18">
        <f>SUM(+J8+J9+J10+J11)</f>
        <v>35027422.019999996</v>
      </c>
      <c r="K7" s="18">
        <f>SUM(+K8+K9+K10+K11)</f>
        <v>34139490.259999998</v>
      </c>
      <c r="L7" s="18">
        <f>SUM(+L8+L9+L10+L11)</f>
        <v>34418550.230000004</v>
      </c>
      <c r="M7" s="18">
        <f>SUM(+M8+M9+M10+M11)</f>
        <v>34061395.950000003</v>
      </c>
      <c r="N7" s="18">
        <f>SUM(+N8+N9+N10+N11)</f>
        <v>98190134.030000001</v>
      </c>
    </row>
    <row r="8" spans="1:14" x14ac:dyDescent="0.2">
      <c r="A8" s="19" t="s">
        <v>127</v>
      </c>
      <c r="B8" s="20">
        <f>SUM(C8:N8)</f>
        <v>374601116.22000003</v>
      </c>
      <c r="C8" s="20">
        <v>31296148.780000001</v>
      </c>
      <c r="D8" s="20">
        <v>31292358.77</v>
      </c>
      <c r="E8" s="20">
        <v>31228058.079999998</v>
      </c>
      <c r="F8" s="20">
        <v>31209948.079999998</v>
      </c>
      <c r="G8" s="20">
        <v>31174581.93</v>
      </c>
      <c r="H8" s="20">
        <v>31336006.850000001</v>
      </c>
      <c r="I8" s="20">
        <v>31278087.879999999</v>
      </c>
      <c r="J8" s="20">
        <v>31264225.399999999</v>
      </c>
      <c r="K8" s="20">
        <v>31067509.789999999</v>
      </c>
      <c r="L8" s="20">
        <v>31172555.420000002</v>
      </c>
      <c r="M8" s="20">
        <v>31185557.760000002</v>
      </c>
      <c r="N8" s="20">
        <v>31096077.48</v>
      </c>
    </row>
    <row r="9" spans="1:14" x14ac:dyDescent="0.2">
      <c r="A9" s="21" t="s">
        <v>128</v>
      </c>
      <c r="B9" s="22">
        <f>SUM(C9:N9)</f>
        <v>75020833.239999995</v>
      </c>
      <c r="C9" s="22">
        <v>628042.55000000005</v>
      </c>
      <c r="D9" s="22">
        <v>1013343.23</v>
      </c>
      <c r="E9" s="22">
        <v>2625026.9</v>
      </c>
      <c r="F9" s="22">
        <v>796722.4</v>
      </c>
      <c r="G9" s="22">
        <v>845179.02</v>
      </c>
      <c r="H9" s="22">
        <v>844728.66</v>
      </c>
      <c r="I9" s="22">
        <v>834381</v>
      </c>
      <c r="J9" s="22">
        <v>840246.43</v>
      </c>
      <c r="K9" s="22">
        <v>812462.83</v>
      </c>
      <c r="L9" s="22">
        <v>747983.47</v>
      </c>
      <c r="M9" s="22">
        <v>394875.71</v>
      </c>
      <c r="N9" s="22">
        <v>64637841.039999999</v>
      </c>
    </row>
    <row r="10" spans="1:14" x14ac:dyDescent="0.2">
      <c r="A10" s="21" t="s">
        <v>129</v>
      </c>
      <c r="B10" s="22">
        <f>SUM(C10:N10)</f>
        <v>29671931.480000004</v>
      </c>
      <c r="C10" s="22">
        <v>2365091.6800000002</v>
      </c>
      <c r="D10" s="22">
        <v>2423541.37</v>
      </c>
      <c r="E10" s="22">
        <v>2686981.95</v>
      </c>
      <c r="F10" s="22">
        <v>2382441.5699999998</v>
      </c>
      <c r="G10" s="22">
        <v>2364734.6</v>
      </c>
      <c r="H10" s="22">
        <v>2408301.1</v>
      </c>
      <c r="I10" s="22">
        <v>2478366.0499999998</v>
      </c>
      <c r="J10" s="22">
        <v>2922950.19</v>
      </c>
      <c r="K10" s="22">
        <v>2251413.64</v>
      </c>
      <c r="L10" s="22">
        <v>2450931.34</v>
      </c>
      <c r="M10" s="22">
        <v>2480962.48</v>
      </c>
      <c r="N10" s="22">
        <v>2456215.5099999998</v>
      </c>
    </row>
    <row r="11" spans="1:14" x14ac:dyDescent="0.2">
      <c r="A11" s="21" t="s">
        <v>130</v>
      </c>
      <c r="B11" s="22">
        <f>SUM(C11:N11)</f>
        <v>248739.21</v>
      </c>
      <c r="C11" s="22">
        <v>0</v>
      </c>
      <c r="D11" s="22">
        <v>0</v>
      </c>
      <c r="E11" s="22">
        <v>0</v>
      </c>
      <c r="F11" s="22">
        <v>8436</v>
      </c>
      <c r="G11" s="22">
        <v>8867</v>
      </c>
      <c r="H11" s="22">
        <v>8291.2099999999991</v>
      </c>
      <c r="I11" s="22">
        <v>167961</v>
      </c>
      <c r="J11" s="22">
        <v>0</v>
      </c>
      <c r="K11" s="22">
        <v>8104</v>
      </c>
      <c r="L11" s="22">
        <v>47080</v>
      </c>
      <c r="M11" s="22">
        <v>0</v>
      </c>
      <c r="N11" s="22">
        <v>0</v>
      </c>
    </row>
    <row r="12" spans="1:14" x14ac:dyDescent="0.2">
      <c r="A12" s="17" t="s">
        <v>131</v>
      </c>
      <c r="B12" s="18">
        <f>SUM(+B13+B14+B15+B16+B17+B18+B19)</f>
        <v>68894109.310000002</v>
      </c>
      <c r="C12" s="18">
        <f>SUM(+C13+C14+C15+C16+C17+C18+C19)</f>
        <v>4696384.93</v>
      </c>
      <c r="D12" s="18">
        <f>SUM(+D13+D14+D15+D16+D17+D18+D19)</f>
        <v>9804972.959999999</v>
      </c>
      <c r="E12" s="18">
        <f>SUM(+E13+E14+E15+E16+E17+E18+E19)</f>
        <v>10801828.83</v>
      </c>
      <c r="F12" s="18">
        <f>SUM(+F13+F14+F15+F16+F17+F18+F19)</f>
        <v>5332544.32</v>
      </c>
      <c r="G12" s="18">
        <f>SUM(+G13+G14+G15+G16+G17+G18+G19)</f>
        <v>-337464.11000000034</v>
      </c>
      <c r="H12" s="18">
        <f>SUM(+H13+H14+H15+H16+H17+H18+H19)</f>
        <v>6897295.3700000001</v>
      </c>
      <c r="I12" s="18">
        <f>SUM(+I13+I14+I15+I16+I17+I18+I19)</f>
        <v>7249130.5700000003</v>
      </c>
      <c r="J12" s="18">
        <f>SUM(+J13+J14+J15+J16+J17+J18+J19)</f>
        <v>6649943.7800000003</v>
      </c>
      <c r="K12" s="18">
        <f>SUM(+K13+K14+K15+K16+K17+K18+K19)</f>
        <v>3634497.7300000004</v>
      </c>
      <c r="L12" s="18">
        <f>SUM(+L13+L14+L15+L16+L17+L18+L19)</f>
        <v>4736355.79</v>
      </c>
      <c r="M12" s="18">
        <f>SUM(+M13+M14+M15+M16+M17+M18+M19)</f>
        <v>5127482.62</v>
      </c>
      <c r="N12" s="18">
        <f>SUM(+N13+N14+N15+N16+N17+N18+N19)</f>
        <v>4301136.5200000005</v>
      </c>
    </row>
    <row r="13" spans="1:14" x14ac:dyDescent="0.2">
      <c r="A13" s="19" t="s">
        <v>132</v>
      </c>
      <c r="B13" s="20">
        <f>SUM(C13:N13)</f>
        <v>7288663.6900000004</v>
      </c>
      <c r="C13" s="20">
        <v>174057.33</v>
      </c>
      <c r="D13" s="20">
        <v>590640.31000000006</v>
      </c>
      <c r="E13" s="20">
        <v>1271969.29</v>
      </c>
      <c r="F13" s="20">
        <v>462421.64</v>
      </c>
      <c r="G13" s="20">
        <v>845129.19</v>
      </c>
      <c r="H13" s="20">
        <v>685434.96</v>
      </c>
      <c r="I13" s="20">
        <v>1356168.09</v>
      </c>
      <c r="J13" s="20">
        <v>813983.27</v>
      </c>
      <c r="K13" s="20">
        <v>25448.26</v>
      </c>
      <c r="L13" s="20">
        <v>494822.61</v>
      </c>
      <c r="M13" s="20">
        <v>568588.74</v>
      </c>
      <c r="N13" s="20">
        <v>0</v>
      </c>
    </row>
    <row r="14" spans="1:14" x14ac:dyDescent="0.2">
      <c r="A14" s="21" t="s">
        <v>133</v>
      </c>
      <c r="B14" s="22">
        <f>SUM(C14:N14)</f>
        <v>7085570.2100000009</v>
      </c>
      <c r="C14" s="22">
        <v>552012.43000000005</v>
      </c>
      <c r="D14" s="22">
        <v>606925.56999999995</v>
      </c>
      <c r="E14" s="22">
        <v>875851.32</v>
      </c>
      <c r="F14" s="22">
        <v>458878.01</v>
      </c>
      <c r="G14" s="22">
        <v>680941.77</v>
      </c>
      <c r="H14" s="22">
        <v>878027.33</v>
      </c>
      <c r="I14" s="22">
        <v>793028.21</v>
      </c>
      <c r="J14" s="22">
        <v>773734.9</v>
      </c>
      <c r="K14" s="22">
        <v>226193.92000000001</v>
      </c>
      <c r="L14" s="22">
        <v>382939.85</v>
      </c>
      <c r="M14" s="22">
        <v>415260.42</v>
      </c>
      <c r="N14" s="22">
        <v>441776.48</v>
      </c>
    </row>
    <row r="15" spans="1:14" x14ac:dyDescent="0.2">
      <c r="A15" s="21" t="s">
        <v>134</v>
      </c>
      <c r="B15" s="22">
        <f>SUM(C15:N15)</f>
        <v>5453319.2200000007</v>
      </c>
      <c r="C15" s="22">
        <v>301930.21999999997</v>
      </c>
      <c r="D15" s="22">
        <v>610746.71</v>
      </c>
      <c r="E15" s="22">
        <v>909572.42</v>
      </c>
      <c r="F15" s="22">
        <v>387033.04</v>
      </c>
      <c r="G15" s="22">
        <v>655466.86</v>
      </c>
      <c r="H15" s="22">
        <v>1323312.54</v>
      </c>
      <c r="I15" s="22">
        <v>538628.79</v>
      </c>
      <c r="J15" s="22">
        <v>244716.54</v>
      </c>
      <c r="K15" s="22">
        <v>1202.79</v>
      </c>
      <c r="L15" s="22">
        <v>185740.78</v>
      </c>
      <c r="M15" s="22">
        <v>195446.49</v>
      </c>
      <c r="N15" s="22">
        <v>99522.04</v>
      </c>
    </row>
    <row r="16" spans="1:14" x14ac:dyDescent="0.2">
      <c r="A16" s="21" t="s">
        <v>135</v>
      </c>
      <c r="B16" s="22">
        <f>SUM(C16:N16)</f>
        <v>76537.399999999994</v>
      </c>
      <c r="C16" s="22">
        <v>0</v>
      </c>
      <c r="D16" s="22">
        <v>2250</v>
      </c>
      <c r="E16" s="22">
        <v>50262.27</v>
      </c>
      <c r="F16" s="22">
        <v>2283.7199999999998</v>
      </c>
      <c r="G16" s="22">
        <v>16312.4</v>
      </c>
      <c r="H16" s="22">
        <v>0</v>
      </c>
      <c r="I16" s="22">
        <v>0</v>
      </c>
      <c r="J16" s="22">
        <v>5429.01</v>
      </c>
      <c r="K16" s="22">
        <v>0</v>
      </c>
      <c r="L16" s="22">
        <v>0</v>
      </c>
      <c r="M16" s="22">
        <v>0</v>
      </c>
      <c r="N16" s="22">
        <v>0</v>
      </c>
    </row>
    <row r="17" spans="1:14" x14ac:dyDescent="0.2">
      <c r="A17" s="21" t="s">
        <v>136</v>
      </c>
      <c r="B17" s="22">
        <f>SUM(C17:N17)</f>
        <v>40727705.379999995</v>
      </c>
      <c r="C17" s="22">
        <v>3377507.62</v>
      </c>
      <c r="D17" s="22">
        <v>3057453.94</v>
      </c>
      <c r="E17" s="22">
        <v>3391493.85</v>
      </c>
      <c r="F17" s="22">
        <v>3575449.13</v>
      </c>
      <c r="G17" s="22">
        <v>3476010.7</v>
      </c>
      <c r="H17" s="22">
        <v>3522914.34</v>
      </c>
      <c r="I17" s="22">
        <v>3432460.56</v>
      </c>
      <c r="J17" s="22">
        <v>3463927.36</v>
      </c>
      <c r="K17" s="22">
        <v>3324333.31</v>
      </c>
      <c r="L17" s="22">
        <v>3364946.8</v>
      </c>
      <c r="M17" s="22">
        <v>3424307.61</v>
      </c>
      <c r="N17" s="22">
        <v>3316900.16</v>
      </c>
    </row>
    <row r="18" spans="1:14" x14ac:dyDescent="0.2">
      <c r="A18" s="21" t="s">
        <v>137</v>
      </c>
      <c r="B18" s="22">
        <f>SUM(C18:N18)</f>
        <v>513976.86</v>
      </c>
      <c r="C18" s="22">
        <v>0</v>
      </c>
      <c r="D18" s="22">
        <v>476419.76</v>
      </c>
      <c r="E18" s="22">
        <v>0</v>
      </c>
      <c r="F18" s="22">
        <v>7331.2</v>
      </c>
      <c r="G18" s="22">
        <v>7813.1</v>
      </c>
      <c r="H18" s="22">
        <v>0</v>
      </c>
      <c r="I18" s="22">
        <v>2866.8</v>
      </c>
      <c r="J18" s="22">
        <v>4582</v>
      </c>
      <c r="K18" s="22">
        <v>0</v>
      </c>
      <c r="L18" s="22">
        <v>9164</v>
      </c>
      <c r="M18" s="22">
        <v>5800</v>
      </c>
      <c r="N18" s="22">
        <v>0</v>
      </c>
    </row>
    <row r="19" spans="1:14" x14ac:dyDescent="0.2">
      <c r="A19" s="21" t="s">
        <v>138</v>
      </c>
      <c r="B19" s="22">
        <f>SUM(C19:N19)</f>
        <v>7748336.5500000007</v>
      </c>
      <c r="C19" s="22">
        <v>290877.33</v>
      </c>
      <c r="D19" s="22">
        <v>4460536.67</v>
      </c>
      <c r="E19" s="22">
        <v>4302679.68</v>
      </c>
      <c r="F19" s="22">
        <v>439147.58</v>
      </c>
      <c r="G19" s="22">
        <v>-6019138.1299999999</v>
      </c>
      <c r="H19" s="22">
        <v>487606.2</v>
      </c>
      <c r="I19" s="22">
        <v>1125978.1200000001</v>
      </c>
      <c r="J19" s="22">
        <v>1343570.7</v>
      </c>
      <c r="K19" s="22">
        <v>57319.45</v>
      </c>
      <c r="L19" s="22">
        <v>298741.75</v>
      </c>
      <c r="M19" s="22">
        <v>518079.36</v>
      </c>
      <c r="N19" s="22">
        <v>442937.84</v>
      </c>
    </row>
    <row r="20" spans="1:14" x14ac:dyDescent="0.2">
      <c r="A20" s="17" t="s">
        <v>139</v>
      </c>
      <c r="B20" s="18">
        <f>SUM(+B21+B22+B23+B24+B25+B26+B27+B28+B29)</f>
        <v>294720874.23000002</v>
      </c>
      <c r="C20" s="18">
        <f>SUM(+C21+C22+C23+C24+C25+C26+C27+C28+C29)</f>
        <v>23782900.73</v>
      </c>
      <c r="D20" s="18">
        <f>SUM(+D21+D22+D23+D24+D25+D26+D27+D28+D29)</f>
        <v>24430098.539999999</v>
      </c>
      <c r="E20" s="18">
        <f>SUM(+E21+E22+E23+E24+E25+E26+E27+E28+E29)</f>
        <v>26271768.560000002</v>
      </c>
      <c r="F20" s="18">
        <f>SUM(+F21+F22+F23+F24+F25+F26+F27+F28+F29)</f>
        <v>22061661.949999999</v>
      </c>
      <c r="G20" s="18">
        <f>SUM(+G21+G22+G23+G24+G25+G26+G27+G28+G29)</f>
        <v>24816188.549999997</v>
      </c>
      <c r="H20" s="18">
        <f>SUM(+H21+H22+H23+H24+H25+H26+H27+H28+H29)</f>
        <v>27251036.470000003</v>
      </c>
      <c r="I20" s="18">
        <f>SUM(+I21+I22+I23+I24+I25+I26+I27+I28+I29)</f>
        <v>25790079.629999999</v>
      </c>
      <c r="J20" s="18">
        <f>SUM(+J21+J22+J23+J24+J25+J26+J27+J28+J29)</f>
        <v>31704723.599999998</v>
      </c>
      <c r="K20" s="18">
        <f>SUM(+K21+K22+K23+K24+K25+K26+K27+K28+K29)</f>
        <v>22347127.780000001</v>
      </c>
      <c r="L20" s="18">
        <f>SUM(+L21+L22+L23+L24+L25+L26+L27+L28+L29)</f>
        <v>23262539.59</v>
      </c>
      <c r="M20" s="18">
        <f>SUM(+M21+M22+M23+M24+M25+M26+M27+M28+M29)</f>
        <v>22273737.289999999</v>
      </c>
      <c r="N20" s="18">
        <f>SUM(+N21+N22+N23+N24+N25+N26+N27+N28+N29)</f>
        <v>20729011.539999999</v>
      </c>
    </row>
    <row r="21" spans="1:14" x14ac:dyDescent="0.2">
      <c r="A21" s="19" t="s">
        <v>140</v>
      </c>
      <c r="B21" s="20">
        <f>SUM(C21:N21)</f>
        <v>84786013.120000005</v>
      </c>
      <c r="C21" s="20">
        <v>7102555.8600000003</v>
      </c>
      <c r="D21" s="20">
        <v>7018174</v>
      </c>
      <c r="E21" s="20">
        <v>7249679.3499999996</v>
      </c>
      <c r="F21" s="20">
        <v>7030874</v>
      </c>
      <c r="G21" s="20">
        <v>7046947</v>
      </c>
      <c r="H21" s="20">
        <v>7259638.3200000003</v>
      </c>
      <c r="I21" s="20">
        <v>7064126.6799999997</v>
      </c>
      <c r="J21" s="20">
        <v>7030755.3399999999</v>
      </c>
      <c r="K21" s="20">
        <v>7269028.7000000002</v>
      </c>
      <c r="L21" s="20">
        <v>7094348.8700000001</v>
      </c>
      <c r="M21" s="20">
        <v>7099589</v>
      </c>
      <c r="N21" s="20">
        <v>6520296</v>
      </c>
    </row>
    <row r="22" spans="1:14" x14ac:dyDescent="0.2">
      <c r="A22" s="21" t="s">
        <v>141</v>
      </c>
      <c r="B22" s="22">
        <f>SUM(C22:N22)</f>
        <v>10587213.439999999</v>
      </c>
      <c r="C22" s="22">
        <v>820419.44</v>
      </c>
      <c r="D22" s="22">
        <v>785184.98</v>
      </c>
      <c r="E22" s="22">
        <v>2928633.28</v>
      </c>
      <c r="F22" s="22">
        <v>653148.34</v>
      </c>
      <c r="G22" s="22">
        <v>1112437.5</v>
      </c>
      <c r="H22" s="22">
        <v>1193707.6100000001</v>
      </c>
      <c r="I22" s="22">
        <v>905801.05</v>
      </c>
      <c r="J22" s="22">
        <v>1583687.75</v>
      </c>
      <c r="K22" s="22">
        <v>14043.46</v>
      </c>
      <c r="L22" s="22">
        <v>37062</v>
      </c>
      <c r="M22" s="22">
        <v>516026.03</v>
      </c>
      <c r="N22" s="22">
        <v>37062</v>
      </c>
    </row>
    <row r="23" spans="1:14" x14ac:dyDescent="0.2">
      <c r="A23" s="21" t="s">
        <v>142</v>
      </c>
      <c r="B23" s="22">
        <f>SUM(C23:N23)</f>
        <v>3212549.9799999995</v>
      </c>
      <c r="C23" s="22">
        <v>175331</v>
      </c>
      <c r="D23" s="22">
        <v>300500</v>
      </c>
      <c r="E23" s="22">
        <v>69600</v>
      </c>
      <c r="F23" s="22">
        <v>34800</v>
      </c>
      <c r="G23" s="22">
        <v>150148</v>
      </c>
      <c r="H23" s="22">
        <v>164050</v>
      </c>
      <c r="I23" s="22">
        <v>675012.34</v>
      </c>
      <c r="J23" s="22">
        <v>1489393.14</v>
      </c>
      <c r="K23" s="22">
        <v>84115.5</v>
      </c>
      <c r="L23" s="22">
        <v>69600</v>
      </c>
      <c r="M23" s="22">
        <v>0</v>
      </c>
      <c r="N23" s="22">
        <v>0</v>
      </c>
    </row>
    <row r="24" spans="1:14" x14ac:dyDescent="0.2">
      <c r="A24" s="21" t="s">
        <v>143</v>
      </c>
      <c r="B24" s="22">
        <f>SUM(C24:N24)</f>
        <v>13480504.67</v>
      </c>
      <c r="C24" s="22">
        <v>777811.07</v>
      </c>
      <c r="D24" s="22">
        <v>416202.47</v>
      </c>
      <c r="E24" s="22">
        <v>1039647.63</v>
      </c>
      <c r="F24" s="22">
        <v>448211.95</v>
      </c>
      <c r="G24" s="22">
        <v>1638370.95</v>
      </c>
      <c r="H24" s="22">
        <v>3558705.39</v>
      </c>
      <c r="I24" s="22">
        <v>496047.16</v>
      </c>
      <c r="J24" s="22">
        <v>3209924.12</v>
      </c>
      <c r="K24" s="22">
        <v>228521.79</v>
      </c>
      <c r="L24" s="22">
        <v>1168084.58</v>
      </c>
      <c r="M24" s="22">
        <v>249488.78</v>
      </c>
      <c r="N24" s="22">
        <v>249488.78</v>
      </c>
    </row>
    <row r="25" spans="1:14" x14ac:dyDescent="0.2">
      <c r="A25" s="21" t="s">
        <v>144</v>
      </c>
      <c r="B25" s="22">
        <f>SUM(C25:N25)</f>
        <v>152572605.83000001</v>
      </c>
      <c r="C25" s="22">
        <v>12611832.949999999</v>
      </c>
      <c r="D25" s="22">
        <v>12138036.77</v>
      </c>
      <c r="E25" s="22">
        <v>12656038.720000001</v>
      </c>
      <c r="F25" s="22">
        <v>12140026.890000001</v>
      </c>
      <c r="G25" s="22">
        <v>12977422.039999999</v>
      </c>
      <c r="H25" s="22">
        <v>12786860.17</v>
      </c>
      <c r="I25" s="22">
        <v>14184799.359999999</v>
      </c>
      <c r="J25" s="22">
        <v>13964397.83</v>
      </c>
      <c r="K25" s="22">
        <v>12995610.970000001</v>
      </c>
      <c r="L25" s="22">
        <v>12057606.210000001</v>
      </c>
      <c r="M25" s="22">
        <v>12234371.52</v>
      </c>
      <c r="N25" s="22">
        <v>11825602.4</v>
      </c>
    </row>
    <row r="26" spans="1:14" x14ac:dyDescent="0.2">
      <c r="A26" s="21" t="s">
        <v>145</v>
      </c>
      <c r="B26" s="22">
        <f>SUM(C26:N26)</f>
        <v>12278253.359999998</v>
      </c>
      <c r="C26" s="22">
        <v>674919.74</v>
      </c>
      <c r="D26" s="22">
        <v>908773</v>
      </c>
      <c r="E26" s="22">
        <v>1131551.08</v>
      </c>
      <c r="F26" s="22">
        <v>611784</v>
      </c>
      <c r="G26" s="22">
        <v>611784</v>
      </c>
      <c r="H26" s="22">
        <v>1104785.18</v>
      </c>
      <c r="I26" s="22">
        <v>1104785.18</v>
      </c>
      <c r="J26" s="22">
        <v>3195772.45</v>
      </c>
      <c r="K26" s="22">
        <v>757788.36</v>
      </c>
      <c r="L26" s="22">
        <v>660733.65</v>
      </c>
      <c r="M26" s="22">
        <v>757788.36</v>
      </c>
      <c r="N26" s="22">
        <v>757788.36</v>
      </c>
    </row>
    <row r="27" spans="1:14" x14ac:dyDescent="0.2">
      <c r="A27" s="21" t="s">
        <v>146</v>
      </c>
      <c r="B27" s="22">
        <f>SUM(C27:N27)</f>
        <v>729243.83</v>
      </c>
      <c r="C27" s="22">
        <v>47817.67</v>
      </c>
      <c r="D27" s="22">
        <v>85563.520000000004</v>
      </c>
      <c r="E27" s="22">
        <v>70095.539999999994</v>
      </c>
      <c r="F27" s="22">
        <v>57287.98</v>
      </c>
      <c r="G27" s="22">
        <v>68481</v>
      </c>
      <c r="H27" s="22">
        <v>58076</v>
      </c>
      <c r="I27" s="22">
        <v>74273.86</v>
      </c>
      <c r="J27" s="22">
        <v>56842</v>
      </c>
      <c r="K27" s="22">
        <v>36587</v>
      </c>
      <c r="L27" s="22">
        <v>43492.26</v>
      </c>
      <c r="M27" s="22">
        <v>88727</v>
      </c>
      <c r="N27" s="22">
        <v>42000</v>
      </c>
    </row>
    <row r="28" spans="1:14" x14ac:dyDescent="0.2">
      <c r="A28" s="21" t="s">
        <v>147</v>
      </c>
      <c r="B28" s="22">
        <f>SUM(C28:N28)</f>
        <v>5803123.6400000006</v>
      </c>
      <c r="C28" s="22">
        <v>719834</v>
      </c>
      <c r="D28" s="22">
        <v>291416.8</v>
      </c>
      <c r="E28" s="22">
        <v>296902.96000000002</v>
      </c>
      <c r="F28" s="22">
        <v>238278</v>
      </c>
      <c r="G28" s="22">
        <v>465617.06</v>
      </c>
      <c r="H28" s="22">
        <v>371770.8</v>
      </c>
      <c r="I28" s="22">
        <v>536918</v>
      </c>
      <c r="J28" s="22">
        <v>373740</v>
      </c>
      <c r="K28" s="22">
        <v>219834</v>
      </c>
      <c r="L28" s="22">
        <v>1175264.02</v>
      </c>
      <c r="M28" s="22">
        <v>556774</v>
      </c>
      <c r="N28" s="22">
        <v>556774</v>
      </c>
    </row>
    <row r="29" spans="1:14" x14ac:dyDescent="0.2">
      <c r="A29" s="21" t="s">
        <v>148</v>
      </c>
      <c r="B29" s="22">
        <f>SUM(C29:N29)</f>
        <v>11271366.359999999</v>
      </c>
      <c r="C29" s="22">
        <v>852379</v>
      </c>
      <c r="D29" s="22">
        <v>2486247</v>
      </c>
      <c r="E29" s="22">
        <v>829620</v>
      </c>
      <c r="F29" s="22">
        <v>847250.79</v>
      </c>
      <c r="G29" s="22">
        <v>744981</v>
      </c>
      <c r="H29" s="22">
        <v>753443</v>
      </c>
      <c r="I29" s="22">
        <v>748316</v>
      </c>
      <c r="J29" s="22">
        <v>800210.97</v>
      </c>
      <c r="K29" s="22">
        <v>741598</v>
      </c>
      <c r="L29" s="22">
        <v>956348</v>
      </c>
      <c r="M29" s="22">
        <v>770972.6</v>
      </c>
      <c r="N29" s="22">
        <v>740000</v>
      </c>
    </row>
    <row r="30" spans="1:14" x14ac:dyDescent="0.2">
      <c r="A30" s="17" t="s">
        <v>149</v>
      </c>
      <c r="B30" s="18">
        <f>SUM(+B31)</f>
        <v>13306986.890000001</v>
      </c>
      <c r="C30" s="18">
        <f>SUM(+C31)</f>
        <v>793382.99</v>
      </c>
      <c r="D30" s="18">
        <f>SUM(+D31)</f>
        <v>2467110.9700000002</v>
      </c>
      <c r="E30" s="18">
        <f>SUM(+E31)</f>
        <v>1878966.79</v>
      </c>
      <c r="F30" s="18">
        <f>SUM(+F31)</f>
        <v>720286.12</v>
      </c>
      <c r="G30" s="18">
        <f>SUM(+G31)</f>
        <v>578013.30000000005</v>
      </c>
      <c r="H30" s="18">
        <f>SUM(+H31)</f>
        <v>787179.57</v>
      </c>
      <c r="I30" s="18">
        <f>SUM(+I31)</f>
        <v>1012440.65</v>
      </c>
      <c r="J30" s="18">
        <f>SUM(+J31)</f>
        <v>2454271.09</v>
      </c>
      <c r="K30" s="18">
        <f>SUM(+K31)</f>
        <v>385555.6</v>
      </c>
      <c r="L30" s="18">
        <f>SUM(+L31)</f>
        <v>769503.68</v>
      </c>
      <c r="M30" s="18">
        <f>SUM(+M31)</f>
        <v>834229.4</v>
      </c>
      <c r="N30" s="18">
        <f>SUM(+N31)</f>
        <v>626046.73</v>
      </c>
    </row>
    <row r="31" spans="1:14" x14ac:dyDescent="0.2">
      <c r="A31" s="19" t="s">
        <v>150</v>
      </c>
      <c r="B31" s="20">
        <f>SUM(C31:N31)</f>
        <v>13306986.890000001</v>
      </c>
      <c r="C31" s="20">
        <v>793382.99</v>
      </c>
      <c r="D31" s="20">
        <v>2467110.9700000002</v>
      </c>
      <c r="E31" s="20">
        <v>1878966.79</v>
      </c>
      <c r="F31" s="20">
        <v>720286.12</v>
      </c>
      <c r="G31" s="20">
        <v>578013.30000000005</v>
      </c>
      <c r="H31" s="20">
        <v>787179.57</v>
      </c>
      <c r="I31" s="20">
        <v>1012440.65</v>
      </c>
      <c r="J31" s="20">
        <v>2454271.09</v>
      </c>
      <c r="K31" s="20">
        <v>385555.6</v>
      </c>
      <c r="L31" s="20">
        <v>769503.68</v>
      </c>
      <c r="M31" s="20">
        <v>834229.4</v>
      </c>
      <c r="N31" s="20">
        <v>626046.73</v>
      </c>
    </row>
    <row r="32" spans="1:14" x14ac:dyDescent="0.2">
      <c r="A32" s="17" t="s">
        <v>151</v>
      </c>
      <c r="B32" s="18">
        <f>SUM(+B33+B34+B35+B36)</f>
        <v>18338763.190000001</v>
      </c>
      <c r="C32" s="18">
        <f>SUM(+C33+C34+C35+C36)</f>
        <v>1024574.85</v>
      </c>
      <c r="D32" s="18">
        <f>SUM(+D33+D34+D35+D36)</f>
        <v>1257642.92</v>
      </c>
      <c r="E32" s="18">
        <f>SUM(+E33+E34+E35+E36)</f>
        <v>2130916.71</v>
      </c>
      <c r="F32" s="18">
        <f>SUM(+F33+F34+F35+F36)</f>
        <v>907390</v>
      </c>
      <c r="G32" s="18">
        <f>SUM(+G33+G34+G35+G36)</f>
        <v>2387504.5899999994</v>
      </c>
      <c r="H32" s="18">
        <f>SUM(+H33+H34+H35+H36)</f>
        <v>1280531.2200000002</v>
      </c>
      <c r="I32" s="18">
        <f>SUM(+I33+I34+I35+I36)</f>
        <v>1093962.51</v>
      </c>
      <c r="J32" s="18">
        <f>SUM(+J33+J34+J35+J36)</f>
        <v>1700649.4700000002</v>
      </c>
      <c r="K32" s="18">
        <f>SUM(+K33+K34+K35+K36)</f>
        <v>3406478.1</v>
      </c>
      <c r="L32" s="18">
        <f>SUM(+L33+L34+L35+L36)</f>
        <v>1179002.95</v>
      </c>
      <c r="M32" s="18">
        <f>SUM(+M33+M34+M35+M36)</f>
        <v>1070109.8700000001</v>
      </c>
      <c r="N32" s="18">
        <f>SUM(+N33+N34+N35+N36)</f>
        <v>900000</v>
      </c>
    </row>
    <row r="33" spans="1:14" x14ac:dyDescent="0.2">
      <c r="A33" s="19" t="s">
        <v>152</v>
      </c>
      <c r="B33" s="20">
        <f>SUM(C33:N33)</f>
        <v>5628446.1600000001</v>
      </c>
      <c r="C33" s="20">
        <v>46400</v>
      </c>
      <c r="D33" s="20">
        <v>70007</v>
      </c>
      <c r="E33" s="20">
        <v>152933.35</v>
      </c>
      <c r="F33" s="20">
        <v>7390</v>
      </c>
      <c r="G33" s="20">
        <v>1336710.3899999999</v>
      </c>
      <c r="H33" s="20">
        <v>301958.62</v>
      </c>
      <c r="I33" s="20">
        <v>140734.85</v>
      </c>
      <c r="J33" s="20">
        <v>563508.93000000005</v>
      </c>
      <c r="K33" s="20">
        <v>2559690.2000000002</v>
      </c>
      <c r="L33" s="20">
        <v>279002.95</v>
      </c>
      <c r="M33" s="20">
        <v>170109.87</v>
      </c>
      <c r="N33" s="20">
        <v>0</v>
      </c>
    </row>
    <row r="34" spans="1:14" x14ac:dyDescent="0.2">
      <c r="A34" s="21" t="s">
        <v>153</v>
      </c>
      <c r="B34" s="22">
        <f>SUM(C34:N34)</f>
        <v>10800000</v>
      </c>
      <c r="C34" s="22">
        <v>900000</v>
      </c>
      <c r="D34" s="22">
        <v>900000</v>
      </c>
      <c r="E34" s="22">
        <v>900000</v>
      </c>
      <c r="F34" s="22">
        <v>900000</v>
      </c>
      <c r="G34" s="22">
        <v>900000</v>
      </c>
      <c r="H34" s="22">
        <v>900000</v>
      </c>
      <c r="I34" s="22">
        <v>900000</v>
      </c>
      <c r="J34" s="22">
        <v>900000</v>
      </c>
      <c r="K34" s="22">
        <v>900000</v>
      </c>
      <c r="L34" s="22">
        <v>900000</v>
      </c>
      <c r="M34" s="22">
        <v>900000</v>
      </c>
      <c r="N34" s="22">
        <v>900000</v>
      </c>
    </row>
    <row r="35" spans="1:14" x14ac:dyDescent="0.2">
      <c r="A35" s="21" t="s">
        <v>154</v>
      </c>
      <c r="B35" s="22">
        <f>SUM(C35:N35)</f>
        <v>1124372.3699999999</v>
      </c>
      <c r="C35" s="22">
        <v>78174.850000000006</v>
      </c>
      <c r="D35" s="22">
        <v>262579.92</v>
      </c>
      <c r="E35" s="22">
        <v>852409.76</v>
      </c>
      <c r="F35" s="22">
        <v>0</v>
      </c>
      <c r="G35" s="22">
        <v>9764.8799999999992</v>
      </c>
      <c r="H35" s="22">
        <v>0</v>
      </c>
      <c r="I35" s="22">
        <v>-25344.94</v>
      </c>
      <c r="J35" s="22">
        <v>0</v>
      </c>
      <c r="K35" s="22">
        <v>-53212.1</v>
      </c>
      <c r="L35" s="22">
        <v>0</v>
      </c>
      <c r="M35" s="22">
        <v>0</v>
      </c>
      <c r="N35" s="22">
        <v>0</v>
      </c>
    </row>
    <row r="36" spans="1:14" x14ac:dyDescent="0.2">
      <c r="A36" s="21" t="s">
        <v>155</v>
      </c>
      <c r="B36" s="22">
        <f>SUM(C36:N36)</f>
        <v>785944.66</v>
      </c>
      <c r="C36" s="22">
        <v>0</v>
      </c>
      <c r="D36" s="22">
        <v>25056</v>
      </c>
      <c r="E36" s="22">
        <v>225573.6</v>
      </c>
      <c r="F36" s="22">
        <v>0</v>
      </c>
      <c r="G36" s="22">
        <v>141029.32</v>
      </c>
      <c r="H36" s="22">
        <v>78572.600000000006</v>
      </c>
      <c r="I36" s="22">
        <v>78572.600000000006</v>
      </c>
      <c r="J36" s="22">
        <v>237140.54</v>
      </c>
      <c r="K36" s="22">
        <v>0</v>
      </c>
      <c r="L36" s="22">
        <v>0</v>
      </c>
      <c r="M36" s="22">
        <v>0</v>
      </c>
      <c r="N36" s="22">
        <v>0</v>
      </c>
    </row>
    <row r="37" spans="1:14" x14ac:dyDescent="0.2">
      <c r="A37" s="17" t="s">
        <v>156</v>
      </c>
      <c r="B37" s="18">
        <f>SUM(+B38)</f>
        <v>73645045.909999996</v>
      </c>
      <c r="C37" s="18">
        <f>SUM(+C38)</f>
        <v>6455131</v>
      </c>
      <c r="D37" s="18">
        <f>SUM(+D38)</f>
        <v>6455131</v>
      </c>
      <c r="E37" s="18">
        <f>SUM(+E38)</f>
        <v>6455131</v>
      </c>
      <c r="F37" s="18">
        <f>SUM(+F38)</f>
        <v>6455131</v>
      </c>
      <c r="G37" s="18">
        <f>SUM(+G38)</f>
        <v>6455131</v>
      </c>
      <c r="H37" s="18">
        <f>SUM(+H38)</f>
        <v>6455131</v>
      </c>
      <c r="I37" s="18">
        <f>SUM(+I38)</f>
        <v>6123770.5800000001</v>
      </c>
      <c r="J37" s="18">
        <f>SUM(+J38)</f>
        <v>5790477.3300000001</v>
      </c>
      <c r="K37" s="18">
        <f>SUM(+K38)</f>
        <v>5750003</v>
      </c>
      <c r="L37" s="18">
        <f>SUM(+L38)</f>
        <v>5750003</v>
      </c>
      <c r="M37" s="18">
        <f>SUM(+M38)</f>
        <v>5750003</v>
      </c>
      <c r="N37" s="18">
        <f>SUM(+N38)</f>
        <v>5750003</v>
      </c>
    </row>
    <row r="38" spans="1:14" x14ac:dyDescent="0.2">
      <c r="A38" s="19" t="s">
        <v>157</v>
      </c>
      <c r="B38" s="20">
        <f>SUM(C38:N38)</f>
        <v>73645045.909999996</v>
      </c>
      <c r="C38" s="20">
        <v>6455131</v>
      </c>
      <c r="D38" s="20">
        <v>6455131</v>
      </c>
      <c r="E38" s="20">
        <v>6455131</v>
      </c>
      <c r="F38" s="20">
        <v>6455131</v>
      </c>
      <c r="G38" s="20">
        <v>6455131</v>
      </c>
      <c r="H38" s="20">
        <v>6455131</v>
      </c>
      <c r="I38" s="20">
        <v>6123770.5800000001</v>
      </c>
      <c r="J38" s="20">
        <v>5790477.3300000001</v>
      </c>
      <c r="K38" s="20">
        <v>5750003</v>
      </c>
      <c r="L38" s="20">
        <v>5750003</v>
      </c>
      <c r="M38" s="20">
        <v>5750003</v>
      </c>
      <c r="N38" s="20">
        <v>5750003</v>
      </c>
    </row>
    <row r="39" spans="1:14" x14ac:dyDescent="0.2">
      <c r="A39" s="17" t="s">
        <v>158</v>
      </c>
      <c r="B39" s="18">
        <f>SUM(+B40+B41)</f>
        <v>76311151.370000005</v>
      </c>
      <c r="C39" s="18">
        <f>SUM(+C40+C41)</f>
        <v>16969238.98</v>
      </c>
      <c r="D39" s="18">
        <f>SUM(+D40+D41)</f>
        <v>11931518.949999999</v>
      </c>
      <c r="E39" s="18">
        <f>SUM(+E40+E41)</f>
        <v>11959561.699999999</v>
      </c>
      <c r="F39" s="18">
        <f>SUM(+F40+F41)</f>
        <v>6345566.7300000004</v>
      </c>
      <c r="G39" s="18">
        <f>SUM(+G40+G41)</f>
        <v>6300000</v>
      </c>
      <c r="H39" s="18">
        <f>SUM(+H40+H41)</f>
        <v>8644462.7799999993</v>
      </c>
      <c r="I39" s="18">
        <f>SUM(+I40+I41)</f>
        <v>2337993.5</v>
      </c>
      <c r="J39" s="18">
        <f>SUM(+J40+J41)</f>
        <v>2274469.9699999997</v>
      </c>
      <c r="K39" s="18">
        <f>SUM(+K40+K41)</f>
        <v>2313645.92</v>
      </c>
      <c r="L39" s="18">
        <f>SUM(+L40+L41)</f>
        <v>2411564.2800000003</v>
      </c>
      <c r="M39" s="18">
        <f>SUM(+M40+M41)</f>
        <v>2411564.2800000003</v>
      </c>
      <c r="N39" s="18">
        <f>SUM(+N40+N41)</f>
        <v>2411564.2800000003</v>
      </c>
    </row>
    <row r="40" spans="1:14" x14ac:dyDescent="0.2">
      <c r="A40" s="19" t="s">
        <v>159</v>
      </c>
      <c r="B40" s="20">
        <f>SUM(C40:N40)</f>
        <v>66000000</v>
      </c>
      <c r="C40" s="20">
        <v>15900000</v>
      </c>
      <c r="D40" s="20">
        <v>11100000</v>
      </c>
      <c r="E40" s="20">
        <v>11100000</v>
      </c>
      <c r="F40" s="20">
        <v>6300000</v>
      </c>
      <c r="G40" s="20">
        <v>6300000</v>
      </c>
      <c r="H40" s="20">
        <v>6300000</v>
      </c>
      <c r="I40" s="20">
        <v>1500000</v>
      </c>
      <c r="J40" s="20">
        <v>1500000</v>
      </c>
      <c r="K40" s="20">
        <v>1500000</v>
      </c>
      <c r="L40" s="20">
        <v>1500000</v>
      </c>
      <c r="M40" s="20">
        <v>1500000</v>
      </c>
      <c r="N40" s="20">
        <v>1500000</v>
      </c>
    </row>
    <row r="41" spans="1:14" x14ac:dyDescent="0.2">
      <c r="A41" s="21" t="s">
        <v>160</v>
      </c>
      <c r="B41" s="22">
        <f>SUM(C41:N41)</f>
        <v>10311151.369999997</v>
      </c>
      <c r="C41" s="22">
        <v>1069238.98</v>
      </c>
      <c r="D41" s="22">
        <v>831518.95</v>
      </c>
      <c r="E41" s="22">
        <v>859561.7</v>
      </c>
      <c r="F41" s="22">
        <v>45566.73</v>
      </c>
      <c r="G41" s="22">
        <v>0</v>
      </c>
      <c r="H41" s="22">
        <v>2344462.7799999998</v>
      </c>
      <c r="I41" s="22">
        <v>837993.5</v>
      </c>
      <c r="J41" s="22">
        <v>774469.97</v>
      </c>
      <c r="K41" s="22">
        <v>813645.92</v>
      </c>
      <c r="L41" s="22">
        <v>911564.28</v>
      </c>
      <c r="M41" s="22">
        <v>911564.28</v>
      </c>
      <c r="N41" s="22">
        <v>911564.28</v>
      </c>
    </row>
    <row r="42" spans="1:14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</sheetData>
  <pageMargins left="0.25" right="0.25" top="0.75" bottom="0.75" header="0.3" footer="0.3"/>
  <pageSetup paperSize="5" scale="72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13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13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31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32</v>
      </c>
      <c r="B4" s="2" t="s">
        <v>33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34</v>
      </c>
      <c r="B5" s="2" t="s">
        <v>35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36</v>
      </c>
      <c r="B6" s="2" t="s">
        <v>37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38</v>
      </c>
      <c r="B7" s="2" t="s">
        <v>39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40</v>
      </c>
      <c r="B8" s="2" t="s">
        <v>41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42</v>
      </c>
      <c r="B9" s="2" t="s">
        <v>43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44</v>
      </c>
      <c r="B10" s="2" t="s">
        <v>45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46</v>
      </c>
      <c r="B11" s="2" t="s">
        <v>47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27</v>
      </c>
      <c r="B12" s="3" t="s">
        <v>13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13</v>
      </c>
      <c r="B1" s="1" t="s">
        <v>13</v>
      </c>
      <c r="C1" s="1" t="s">
        <v>13</v>
      </c>
      <c r="D1" s="1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21</v>
      </c>
      <c r="L1" s="2" t="s">
        <v>22</v>
      </c>
      <c r="M1" s="2" t="s">
        <v>23</v>
      </c>
      <c r="N1" s="2" t="s">
        <v>24</v>
      </c>
      <c r="O1" s="2" t="s">
        <v>25</v>
      </c>
      <c r="P1" s="2" t="s">
        <v>26</v>
      </c>
      <c r="Q1" s="3" t="s">
        <v>27</v>
      </c>
    </row>
    <row r="2" spans="1:17" x14ac:dyDescent="0.2">
      <c r="A2" s="1" t="s">
        <v>28</v>
      </c>
      <c r="B2" s="1" t="s">
        <v>13</v>
      </c>
      <c r="C2" s="1" t="s">
        <v>48</v>
      </c>
      <c r="D2" s="1" t="s">
        <v>13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2" t="s">
        <v>29</v>
      </c>
      <c r="P2" s="2" t="s">
        <v>29</v>
      </c>
      <c r="Q2" s="3" t="s">
        <v>29</v>
      </c>
    </row>
    <row r="3" spans="1:17" x14ac:dyDescent="0.2">
      <c r="A3" s="2" t="s">
        <v>30</v>
      </c>
      <c r="B3" s="2" t="s">
        <v>31</v>
      </c>
      <c r="C3" s="2" t="s">
        <v>49</v>
      </c>
      <c r="D3" s="2" t="s">
        <v>50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13</v>
      </c>
      <c r="B4" s="2" t="s">
        <v>13</v>
      </c>
      <c r="C4" s="2" t="s">
        <v>51</v>
      </c>
      <c r="D4" s="2" t="s">
        <v>52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13</v>
      </c>
      <c r="B5" s="2" t="s">
        <v>13</v>
      </c>
      <c r="C5" s="2" t="s">
        <v>53</v>
      </c>
      <c r="D5" s="2" t="s">
        <v>54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13</v>
      </c>
      <c r="B6" s="2" t="s">
        <v>13</v>
      </c>
      <c r="C6" s="2" t="s">
        <v>55</v>
      </c>
      <c r="D6" s="2" t="s">
        <v>56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13</v>
      </c>
      <c r="B7" s="2" t="s">
        <v>13</v>
      </c>
      <c r="C7" s="2" t="s">
        <v>57</v>
      </c>
      <c r="D7" s="2" t="s">
        <v>58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32</v>
      </c>
      <c r="B8" s="2" t="s">
        <v>33</v>
      </c>
      <c r="C8" s="2" t="s">
        <v>59</v>
      </c>
      <c r="D8" s="2" t="s">
        <v>60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13</v>
      </c>
      <c r="B9" s="2" t="s">
        <v>13</v>
      </c>
      <c r="C9" s="2" t="s">
        <v>61</v>
      </c>
      <c r="D9" s="2" t="s">
        <v>62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13</v>
      </c>
      <c r="B10" s="2" t="s">
        <v>13</v>
      </c>
      <c r="C10" s="2" t="s">
        <v>63</v>
      </c>
      <c r="D10" s="2" t="s">
        <v>64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13</v>
      </c>
      <c r="B11" s="2" t="s">
        <v>13</v>
      </c>
      <c r="C11" s="2" t="s">
        <v>65</v>
      </c>
      <c r="D11" s="2" t="s">
        <v>66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13</v>
      </c>
      <c r="B12" s="2" t="s">
        <v>13</v>
      </c>
      <c r="C12" s="2" t="s">
        <v>67</v>
      </c>
      <c r="D12" s="2" t="s">
        <v>68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13</v>
      </c>
      <c r="B13" s="2" t="s">
        <v>13</v>
      </c>
      <c r="C13" s="2" t="s">
        <v>69</v>
      </c>
      <c r="D13" s="2" t="s">
        <v>70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13</v>
      </c>
      <c r="B14" s="2" t="s">
        <v>13</v>
      </c>
      <c r="C14" s="2" t="s">
        <v>71</v>
      </c>
      <c r="D14" s="2" t="s">
        <v>72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13</v>
      </c>
      <c r="B15" s="2" t="s">
        <v>13</v>
      </c>
      <c r="C15" s="2" t="s">
        <v>73</v>
      </c>
      <c r="D15" s="2" t="s">
        <v>74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34</v>
      </c>
      <c r="B16" s="2" t="s">
        <v>35</v>
      </c>
      <c r="C16" s="2" t="s">
        <v>75</v>
      </c>
      <c r="D16" s="2" t="s">
        <v>76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13</v>
      </c>
      <c r="B17" s="2" t="s">
        <v>13</v>
      </c>
      <c r="C17" s="2" t="s">
        <v>77</v>
      </c>
      <c r="D17" s="2" t="s">
        <v>78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13</v>
      </c>
      <c r="B18" s="2" t="s">
        <v>13</v>
      </c>
      <c r="C18" s="2" t="s">
        <v>79</v>
      </c>
      <c r="D18" s="2" t="s">
        <v>80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13</v>
      </c>
      <c r="B19" s="2" t="s">
        <v>13</v>
      </c>
      <c r="C19" s="2" t="s">
        <v>81</v>
      </c>
      <c r="D19" s="2" t="s">
        <v>82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13</v>
      </c>
      <c r="B20" s="2" t="s">
        <v>13</v>
      </c>
      <c r="C20" s="2" t="s">
        <v>83</v>
      </c>
      <c r="D20" s="2" t="s">
        <v>84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13</v>
      </c>
      <c r="B21" s="2" t="s">
        <v>13</v>
      </c>
      <c r="C21" s="2" t="s">
        <v>85</v>
      </c>
      <c r="D21" s="2" t="s">
        <v>86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13</v>
      </c>
      <c r="B22" s="2" t="s">
        <v>13</v>
      </c>
      <c r="C22" s="2" t="s">
        <v>87</v>
      </c>
      <c r="D22" s="2" t="s">
        <v>88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13</v>
      </c>
      <c r="B23" s="2" t="s">
        <v>13</v>
      </c>
      <c r="C23" s="2" t="s">
        <v>89</v>
      </c>
      <c r="D23" s="2" t="s">
        <v>90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13</v>
      </c>
      <c r="B24" s="2" t="s">
        <v>13</v>
      </c>
      <c r="C24" s="2" t="s">
        <v>91</v>
      </c>
      <c r="D24" s="2" t="s">
        <v>92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36</v>
      </c>
      <c r="B25" s="2" t="s">
        <v>37</v>
      </c>
      <c r="C25" s="2" t="s">
        <v>93</v>
      </c>
      <c r="D25" s="2" t="s">
        <v>94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13</v>
      </c>
      <c r="B26" s="2" t="s">
        <v>13</v>
      </c>
      <c r="C26" s="2" t="s">
        <v>95</v>
      </c>
      <c r="D26" s="2" t="s">
        <v>96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38</v>
      </c>
      <c r="B27" s="2" t="s">
        <v>39</v>
      </c>
      <c r="C27" s="2" t="s">
        <v>97</v>
      </c>
      <c r="D27" s="2" t="s">
        <v>98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13</v>
      </c>
      <c r="B28" s="2" t="s">
        <v>13</v>
      </c>
      <c r="C28" s="2" t="s">
        <v>99</v>
      </c>
      <c r="D28" s="2" t="s">
        <v>100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13</v>
      </c>
      <c r="B29" s="2" t="s">
        <v>13</v>
      </c>
      <c r="C29" s="2" t="s">
        <v>101</v>
      </c>
      <c r="D29" s="2" t="s">
        <v>102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13</v>
      </c>
      <c r="B30" s="2" t="s">
        <v>13</v>
      </c>
      <c r="C30" s="2" t="s">
        <v>103</v>
      </c>
      <c r="D30" s="2" t="s">
        <v>104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13</v>
      </c>
      <c r="B31" s="2" t="s">
        <v>13</v>
      </c>
      <c r="C31" s="2" t="s">
        <v>105</v>
      </c>
      <c r="D31" s="2" t="s">
        <v>106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40</v>
      </c>
      <c r="B32" s="2" t="s">
        <v>41</v>
      </c>
      <c r="C32" s="2" t="s">
        <v>107</v>
      </c>
      <c r="D32" s="2" t="s">
        <v>108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13</v>
      </c>
      <c r="B33" s="2" t="s">
        <v>13</v>
      </c>
      <c r="C33" s="2" t="s">
        <v>109</v>
      </c>
      <c r="D33" s="2" t="s">
        <v>110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42</v>
      </c>
      <c r="B34" s="2" t="s">
        <v>43</v>
      </c>
      <c r="C34" s="2" t="s">
        <v>111</v>
      </c>
      <c r="D34" s="2" t="s">
        <v>112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44</v>
      </c>
      <c r="B35" s="2" t="s">
        <v>45</v>
      </c>
      <c r="C35" s="2" t="s">
        <v>113</v>
      </c>
      <c r="D35" s="2" t="s">
        <v>114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13</v>
      </c>
      <c r="B36" s="2" t="s">
        <v>13</v>
      </c>
      <c r="C36" s="2" t="s">
        <v>115</v>
      </c>
      <c r="D36" s="2" t="s">
        <v>116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13</v>
      </c>
      <c r="B37" s="2" t="s">
        <v>13</v>
      </c>
      <c r="C37" s="2" t="s">
        <v>117</v>
      </c>
      <c r="D37" s="2" t="s">
        <v>118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13</v>
      </c>
      <c r="B38" s="2" t="s">
        <v>13</v>
      </c>
      <c r="C38" s="2" t="s">
        <v>119</v>
      </c>
      <c r="D38" s="2" t="s">
        <v>120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46</v>
      </c>
      <c r="B39" s="2" t="s">
        <v>47</v>
      </c>
      <c r="C39" s="2" t="s">
        <v>46</v>
      </c>
      <c r="D39" s="2" t="s">
        <v>47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NOR_01_14_005</vt:lpstr>
      <vt:lpstr>NO BORRAR FUENTE DATOS 1</vt:lpstr>
      <vt:lpstr>NO BORRAR FUENTE DATOS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VICKY</cp:lastModifiedBy>
  <cp:lastPrinted>2017-04-20T22:09:12Z</cp:lastPrinted>
  <dcterms:created xsi:type="dcterms:W3CDTF">2015-04-13T22:35:25Z</dcterms:created>
  <dcterms:modified xsi:type="dcterms:W3CDTF">2022-11-16T21:57:10Z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